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abbisogno in Euro" sheetId="1" r:id="rId1"/>
    <sheet name="Come si arriva al Fabbisogno" sheetId="2" r:id="rId2"/>
  </sheets>
  <definedNames/>
  <calcPr fullCalcOnLoad="1"/>
</workbook>
</file>

<file path=xl/sharedStrings.xml><?xml version="1.0" encoding="utf-8"?>
<sst xmlns="http://schemas.openxmlformats.org/spreadsheetml/2006/main" count="52" uniqueCount="48">
  <si>
    <t>Totali</t>
  </si>
  <si>
    <t>DESCRIZIONE</t>
  </si>
  <si>
    <t>TITOLO 1° ENTRATE EFFETTIVE</t>
  </si>
  <si>
    <t>Interessi attivi</t>
  </si>
  <si>
    <t>Ricavi per prestazioni di servizi e vendite prodotti farmaceutici</t>
  </si>
  <si>
    <t>TITOLO 2° ENTRATE PER MOVIMENTO DI CAPITALE</t>
  </si>
  <si>
    <t>Finanziamenti interni</t>
  </si>
  <si>
    <t>Finanziamenti esterni</t>
  </si>
  <si>
    <t>TOTALE ENTRATE</t>
  </si>
  <si>
    <t>TITOLO 1° USCITE EFFETTIVE</t>
  </si>
  <si>
    <t>Spese per acquisti</t>
  </si>
  <si>
    <t>Spese per servizi</t>
  </si>
  <si>
    <t>Spese per godimento beni di terzi</t>
  </si>
  <si>
    <t>Spese per il personale</t>
  </si>
  <si>
    <t>Altre uscite</t>
  </si>
  <si>
    <t>Imposte e tasse</t>
  </si>
  <si>
    <t>TITOLO 2° USCITE PER MOVIMENTO DI CAPITALE</t>
  </si>
  <si>
    <t>Investimenti con finanziamenti interni</t>
  </si>
  <si>
    <t>Investimenti con finanziamenti esterni</t>
  </si>
  <si>
    <t>TOTALE USCITE</t>
  </si>
  <si>
    <t>Entrate effettive</t>
  </si>
  <si>
    <t>Entrate per movimento di capitale</t>
  </si>
  <si>
    <t>Uscite effettive</t>
  </si>
  <si>
    <t>ENTRATE</t>
  </si>
  <si>
    <t>USCITE</t>
  </si>
  <si>
    <t>RIEPILOGO</t>
  </si>
  <si>
    <t>FABBISOGNO DI CASSA</t>
  </si>
  <si>
    <t xml:space="preserve">                       Entrate effettive</t>
  </si>
  <si>
    <t xml:space="preserve">                       Uscite Effettive</t>
  </si>
  <si>
    <t>PREVISIONE FABBISOGNO DI CASSA ESERCIZIO 2003</t>
  </si>
  <si>
    <t>Fondo cassa al 01/01/2003</t>
  </si>
  <si>
    <r>
      <t>Si considerano gli interessi attivi pari a</t>
    </r>
    <r>
      <rPr>
        <b/>
        <sz val="10"/>
        <rFont val="Arial"/>
        <family val="2"/>
      </rPr>
      <t xml:space="preserve"> €. 9.836,62</t>
    </r>
  </si>
  <si>
    <t>Deficit iniziale al 01/01/2002</t>
  </si>
  <si>
    <r>
      <t>Si parte dal totale degli Acquisti per €. 2.586.458,89 e si considera che noi li paghiamo a 30 giorni quindi per 11/12 ed otteniamo il risultato di €</t>
    </r>
    <r>
      <rPr>
        <b/>
        <sz val="10"/>
        <rFont val="Arial"/>
        <family val="2"/>
      </rPr>
      <t>. 2.370.920,65</t>
    </r>
  </si>
  <si>
    <r>
      <t>Si parte dal totale delle spese per godimento di terzi di €. 51.773,97, si considera sempre 11/12 (30 giorni) ed otteniamo un importo di</t>
    </r>
    <r>
      <rPr>
        <b/>
        <sz val="10"/>
        <rFont val="Arial"/>
        <family val="2"/>
      </rPr>
      <t xml:space="preserve"> €. 47.459,47</t>
    </r>
  </si>
  <si>
    <r>
      <t>Per quanto   riguarda le altre uscite si   considerano gli oneri diversi di gestione pari a €</t>
    </r>
    <r>
      <rPr>
        <b/>
        <sz val="10"/>
        <rFont val="Arial"/>
        <family val="2"/>
      </rPr>
      <t>. 34.665,90</t>
    </r>
  </si>
  <si>
    <r>
      <t>Per quanto riguarda le imposte e tasse si considera l'Irap/Irpeg che è di €</t>
    </r>
    <r>
      <rPr>
        <b/>
        <sz val="10"/>
        <rFont val="Arial"/>
        <family val="2"/>
      </rPr>
      <t>. 132.993,63</t>
    </r>
  </si>
  <si>
    <t xml:space="preserve">Ricapitolando: Fondo Cassa al 01/01/2003                                                              </t>
  </si>
  <si>
    <t xml:space="preserve">                       Fondo Cassa al 31/12/2003</t>
  </si>
  <si>
    <t>Fondo cassa al 31/12/2003</t>
  </si>
  <si>
    <r>
      <t>Si prende il saldo contabile della banca al 31/12/2002, che diventa il ns Fondo cassa al 01/01/03   €</t>
    </r>
    <r>
      <rPr>
        <b/>
        <sz val="10"/>
        <rFont val="Arial"/>
        <family val="2"/>
      </rPr>
      <t>. 524.575,00</t>
    </r>
  </si>
  <si>
    <t>Si prende il totale dei ricavi €. 8.000.235,23 si toglie l'incasso della Ristorazione €.484.000,00 e l'incasso delle farmacie per €. 2.949.081,50 ed otteniamo un risultato pari a €. 4.567.153,73</t>
  </si>
  <si>
    <t>Del risultato di e. 4.567.153,73 consideriamo i 10/12 (in quanto incassiamo a 60 gg.) per un totale di €. 3.805.961,44</t>
  </si>
  <si>
    <r>
      <t xml:space="preserve">Al risultato di €. 3.805.961,44 aggiungiamo €. 2.949.081,50 meno €. 100.000,00 dei farmaci otteniamo un totale pari a €. </t>
    </r>
    <r>
      <rPr>
        <b/>
        <sz val="10"/>
        <rFont val="Arial"/>
        <family val="2"/>
      </rPr>
      <t>6.655.042,94</t>
    </r>
    <r>
      <rPr>
        <sz val="10"/>
        <rFont val="Arial"/>
        <family val="0"/>
      </rPr>
      <t xml:space="preserve"> che è il totale dei ricavi per prestazioni e vendite prodotti farmaceutici.</t>
    </r>
  </si>
  <si>
    <r>
      <t>Quindi il nostro totale delle Entrate Effettive del Titolo 1° è di €</t>
    </r>
    <r>
      <rPr>
        <b/>
        <sz val="10"/>
        <rFont val="Arial"/>
        <family val="2"/>
      </rPr>
      <t>. 6.664.879,56</t>
    </r>
  </si>
  <si>
    <r>
      <t>Si  parte  dal  totale  dei  Servizi  per   €. 2.482.598,23   più  i costi comuni  per €. 275.410,65 ed abbiamo  un totale di €. 2.758.008,88  Consideriamo  sempre  che  li paghiamo piu'  o  meno tra i 50   e  i  60  giorni  ed    otteniamo   un   risultato       di</t>
    </r>
    <r>
      <rPr>
        <b/>
        <sz val="10"/>
        <rFont val="Arial"/>
        <family val="2"/>
      </rPr>
      <t xml:space="preserve"> €. 2.298.340,73</t>
    </r>
  </si>
  <si>
    <r>
      <t>Si parte dal totale delle spese per il personale di €. 2.329.108,85 e si toglie il T.F.R. per €. 133.814,51 per un risultato di €</t>
    </r>
    <r>
      <rPr>
        <b/>
        <sz val="10"/>
        <rFont val="Arial"/>
        <family val="2"/>
      </rPr>
      <t>. 2.195.294,34</t>
    </r>
  </si>
  <si>
    <r>
      <t>Quindi il nostro totale delle Uscite Effettive è di €</t>
    </r>
    <r>
      <rPr>
        <b/>
        <sz val="10"/>
        <rFont val="Arial"/>
        <family val="2"/>
      </rPr>
      <t>. 7.079.674,72</t>
    </r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</si>
</sst>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_ ;\-#,##0.00\ "/>
  </numFmts>
  <fonts count="7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16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6" xfId="0" applyBorder="1" applyAlignment="1">
      <alignment/>
    </xf>
    <xf numFmtId="41" fontId="0" fillId="0" borderId="6" xfId="0" applyNumberForma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3" xfId="0" applyFont="1" applyBorder="1" applyAlignment="1">
      <alignment horizontal="center"/>
    </xf>
    <xf numFmtId="41" fontId="0" fillId="0" borderId="0" xfId="16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3" fillId="0" borderId="0" xfId="0" applyFont="1" applyAlignment="1">
      <alignment horizontal="justify"/>
    </xf>
    <xf numFmtId="164" fontId="0" fillId="0" borderId="0" xfId="16" applyNumberFormat="1" applyAlignment="1">
      <alignment/>
    </xf>
    <xf numFmtId="164" fontId="0" fillId="0" borderId="6" xfId="0" applyNumberFormat="1" applyBorder="1" applyAlignment="1">
      <alignment/>
    </xf>
    <xf numFmtId="164" fontId="0" fillId="0" borderId="0" xfId="16" applyNumberFormat="1" applyFill="1" applyAlignment="1">
      <alignment/>
    </xf>
    <xf numFmtId="164" fontId="3" fillId="0" borderId="3" xfId="0" applyNumberFormat="1" applyFont="1" applyBorder="1" applyAlignment="1">
      <alignment/>
    </xf>
    <xf numFmtId="164" fontId="4" fillId="0" borderId="0" xfId="16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B8" sqref="B8"/>
    </sheetView>
  </sheetViews>
  <sheetFormatPr defaultColWidth="9.140625" defaultRowHeight="12.75"/>
  <cols>
    <col min="1" max="1" width="51.00390625" style="0" customWidth="1"/>
    <col min="2" max="2" width="15.421875" style="0" customWidth="1"/>
    <col min="3" max="3" width="1.28515625" style="0" hidden="1" customWidth="1"/>
    <col min="4" max="4" width="18.7109375" style="0" customWidth="1"/>
  </cols>
  <sheetData>
    <row r="1" spans="1:4" ht="21.75" customHeight="1">
      <c r="A1" s="44" t="s">
        <v>29</v>
      </c>
      <c r="B1" s="44"/>
      <c r="C1" s="44"/>
      <c r="D1" s="44"/>
    </row>
    <row r="3" spans="1:4" ht="21.75" customHeight="1">
      <c r="A3" s="45" t="s">
        <v>23</v>
      </c>
      <c r="B3" s="45"/>
      <c r="C3" s="45"/>
      <c r="D3" s="45"/>
    </row>
    <row r="5" spans="1:4" s="4" customFormat="1" ht="15" customHeight="1">
      <c r="A5" s="5" t="s">
        <v>1</v>
      </c>
      <c r="B5" s="6"/>
      <c r="C5" s="6"/>
      <c r="D5" s="28" t="s">
        <v>0</v>
      </c>
    </row>
    <row r="6" spans="1:4" ht="12.75">
      <c r="A6" s="8"/>
      <c r="D6" s="14"/>
    </row>
    <row r="7" spans="1:4" ht="12.75">
      <c r="A7" s="9" t="s">
        <v>30</v>
      </c>
      <c r="B7" s="37">
        <v>584575</v>
      </c>
      <c r="D7" s="38">
        <f>B7</f>
        <v>584575</v>
      </c>
    </row>
    <row r="8" spans="1:4" ht="12.75">
      <c r="A8" s="9"/>
      <c r="D8" s="14"/>
    </row>
    <row r="9" spans="1:4" s="4" customFormat="1" ht="15" customHeight="1">
      <c r="A9" s="10" t="s">
        <v>2</v>
      </c>
      <c r="D9" s="16"/>
    </row>
    <row r="10" spans="1:4" ht="12.75">
      <c r="A10" s="9"/>
      <c r="B10" s="1"/>
      <c r="D10" s="14"/>
    </row>
    <row r="11" spans="1:4" ht="12.75">
      <c r="A11" s="9" t="s">
        <v>4</v>
      </c>
      <c r="B11" s="39">
        <v>6655042.94</v>
      </c>
      <c r="D11" s="38">
        <f>B11+B12</f>
        <v>6664879.5600000005</v>
      </c>
    </row>
    <row r="12" spans="1:4" ht="12.75">
      <c r="A12" s="9" t="s">
        <v>3</v>
      </c>
      <c r="B12" s="37">
        <v>9836.62</v>
      </c>
      <c r="D12" s="14"/>
    </row>
    <row r="13" spans="1:4" ht="12.75">
      <c r="A13" s="9"/>
      <c r="D13" s="14"/>
    </row>
    <row r="14" spans="1:4" s="4" customFormat="1" ht="15" customHeight="1">
      <c r="A14" s="11" t="s">
        <v>5</v>
      </c>
      <c r="D14" s="16"/>
    </row>
    <row r="15" spans="1:4" ht="12.75">
      <c r="A15" s="9"/>
      <c r="D15" s="14"/>
    </row>
    <row r="16" spans="1:4" ht="12.75">
      <c r="A16" s="9" t="s">
        <v>6</v>
      </c>
      <c r="B16" s="29">
        <v>0</v>
      </c>
      <c r="D16" s="14"/>
    </row>
    <row r="17" spans="1:4" ht="12.75">
      <c r="A17" s="9" t="s">
        <v>7</v>
      </c>
      <c r="B17" s="29">
        <v>0</v>
      </c>
      <c r="D17" s="15">
        <f>B16+B17</f>
        <v>0</v>
      </c>
    </row>
    <row r="18" spans="1:4" ht="12.75">
      <c r="A18" s="9"/>
      <c r="D18" s="14"/>
    </row>
    <row r="19" spans="1:4" s="2" customFormat="1" ht="15" customHeight="1">
      <c r="A19" s="12" t="s">
        <v>8</v>
      </c>
      <c r="B19" s="13"/>
      <c r="C19" s="13"/>
      <c r="D19" s="40">
        <f>SUM(D7:D18)</f>
        <v>7249454.5600000005</v>
      </c>
    </row>
    <row r="21" spans="1:4" ht="21.75" customHeight="1">
      <c r="A21" s="45" t="s">
        <v>24</v>
      </c>
      <c r="B21" s="45"/>
      <c r="C21" s="45"/>
      <c r="D21" s="45"/>
    </row>
    <row r="23" spans="1:4" s="4" customFormat="1" ht="15" customHeight="1">
      <c r="A23" s="17" t="s">
        <v>1</v>
      </c>
      <c r="B23" s="6"/>
      <c r="C23" s="6"/>
      <c r="D23" s="7"/>
    </row>
    <row r="24" spans="1:4" ht="12.75">
      <c r="A24" s="9"/>
      <c r="D24" s="14"/>
    </row>
    <row r="25" spans="1:4" ht="12.75">
      <c r="A25" s="9" t="s">
        <v>32</v>
      </c>
      <c r="B25">
        <v>0</v>
      </c>
      <c r="D25" s="14">
        <v>0</v>
      </c>
    </row>
    <row r="26" spans="1:4" ht="12.75">
      <c r="A26" s="9"/>
      <c r="D26" s="14"/>
    </row>
    <row r="27" spans="1:4" s="4" customFormat="1" ht="15" customHeight="1">
      <c r="A27" s="11" t="s">
        <v>9</v>
      </c>
      <c r="D27" s="38">
        <f>SUM(B29:B34)</f>
        <v>7079674.72</v>
      </c>
    </row>
    <row r="28" spans="1:4" ht="12.75">
      <c r="A28" s="9"/>
      <c r="D28" s="14"/>
    </row>
    <row r="29" spans="1:4" ht="12.75">
      <c r="A29" s="9" t="s">
        <v>10</v>
      </c>
      <c r="B29" s="39">
        <v>2370920.65</v>
      </c>
      <c r="D29" s="38"/>
    </row>
    <row r="30" spans="1:4" ht="12.75">
      <c r="A30" s="9" t="s">
        <v>11</v>
      </c>
      <c r="B30" s="39">
        <v>2298340.73</v>
      </c>
      <c r="D30" s="14"/>
    </row>
    <row r="31" spans="1:4" ht="12.75">
      <c r="A31" s="9" t="s">
        <v>12</v>
      </c>
      <c r="B31" s="39">
        <v>47459.47</v>
      </c>
      <c r="D31" s="14"/>
    </row>
    <row r="32" spans="1:4" ht="12.75">
      <c r="A32" s="9" t="s">
        <v>13</v>
      </c>
      <c r="B32" s="39">
        <v>2195294.34</v>
      </c>
      <c r="D32" s="14"/>
    </row>
    <row r="33" spans="1:4" ht="12.75">
      <c r="A33" s="9" t="s">
        <v>14</v>
      </c>
      <c r="B33" s="39">
        <v>34665.9</v>
      </c>
      <c r="D33" s="14"/>
    </row>
    <row r="34" spans="1:4" ht="12.75">
      <c r="A34" s="9" t="s">
        <v>15</v>
      </c>
      <c r="B34" s="39">
        <v>132993.63</v>
      </c>
      <c r="D34" s="14"/>
    </row>
    <row r="35" spans="1:4" ht="12.75">
      <c r="A35" s="9"/>
      <c r="D35" s="14"/>
    </row>
    <row r="36" spans="1:4" s="4" customFormat="1" ht="15" customHeight="1">
      <c r="A36" s="11" t="s">
        <v>16</v>
      </c>
      <c r="D36" s="16">
        <f>SUM(B38:B39)</f>
        <v>0</v>
      </c>
    </row>
    <row r="37" spans="1:4" ht="12.75">
      <c r="A37" s="9"/>
      <c r="D37" s="14"/>
    </row>
    <row r="38" spans="1:4" ht="12.75">
      <c r="A38" s="9" t="s">
        <v>17</v>
      </c>
      <c r="B38" s="30">
        <v>0</v>
      </c>
      <c r="D38" s="14"/>
    </row>
    <row r="39" spans="1:4" ht="12.75">
      <c r="A39" s="9" t="s">
        <v>18</v>
      </c>
      <c r="B39" s="30">
        <v>0</v>
      </c>
      <c r="D39" s="14"/>
    </row>
    <row r="40" spans="1:4" ht="12.75">
      <c r="A40" s="9"/>
      <c r="D40" s="14"/>
    </row>
    <row r="41" spans="1:4" s="3" customFormat="1" ht="15" customHeight="1">
      <c r="A41" s="12" t="s">
        <v>19</v>
      </c>
      <c r="B41" s="18"/>
      <c r="C41" s="18"/>
      <c r="D41" s="40">
        <f>SUM(D25:D36)</f>
        <v>7079674.72</v>
      </c>
    </row>
    <row r="43" spans="1:4" ht="21.75" customHeight="1">
      <c r="A43" s="46" t="s">
        <v>25</v>
      </c>
      <c r="B43" s="47"/>
      <c r="C43" s="47"/>
      <c r="D43" s="48"/>
    </row>
    <row r="44" spans="1:4" ht="12.75">
      <c r="A44" s="8"/>
      <c r="B44" s="19"/>
      <c r="C44" s="19"/>
      <c r="D44" s="20"/>
    </row>
    <row r="45" spans="1:4" ht="12.75">
      <c r="A45" s="21" t="s">
        <v>30</v>
      </c>
      <c r="B45" s="42">
        <f>D7</f>
        <v>584575</v>
      </c>
      <c r="C45" s="23"/>
      <c r="D45" s="14"/>
    </row>
    <row r="46" spans="1:4" ht="6.75" customHeight="1">
      <c r="A46" s="21"/>
      <c r="B46" s="24"/>
      <c r="C46" s="23"/>
      <c r="D46" s="14"/>
    </row>
    <row r="47" spans="1:4" ht="12.75">
      <c r="A47" s="21" t="s">
        <v>20</v>
      </c>
      <c r="B47" s="42">
        <f>D11</f>
        <v>6664879.5600000005</v>
      </c>
      <c r="C47" s="23"/>
      <c r="D47" s="14"/>
    </row>
    <row r="48" spans="1:4" ht="12.75">
      <c r="A48" s="21" t="s">
        <v>21</v>
      </c>
      <c r="B48" s="22">
        <f>D17</f>
        <v>0</v>
      </c>
      <c r="C48" s="23"/>
      <c r="D48" s="14"/>
    </row>
    <row r="49" spans="1:4" ht="6.75" customHeight="1">
      <c r="A49" s="21"/>
      <c r="B49" s="24"/>
      <c r="C49" s="23"/>
      <c r="D49" s="14"/>
    </row>
    <row r="50" spans="1:4" ht="12.75">
      <c r="A50" s="21" t="s">
        <v>22</v>
      </c>
      <c r="B50" s="42">
        <f>-D41</f>
        <v>-7079674.72</v>
      </c>
      <c r="C50" s="23"/>
      <c r="D50" s="14"/>
    </row>
    <row r="51" spans="1:4" ht="6.75" customHeight="1">
      <c r="A51" s="21"/>
      <c r="B51" s="24"/>
      <c r="C51" s="23"/>
      <c r="D51" s="14"/>
    </row>
    <row r="52" spans="1:4" ht="12.75">
      <c r="A52" s="21" t="s">
        <v>39</v>
      </c>
      <c r="B52" s="43">
        <f>SUM(B45:B51)</f>
        <v>169779.84000000078</v>
      </c>
      <c r="C52" s="23"/>
      <c r="D52" s="14"/>
    </row>
    <row r="53" spans="1:4" ht="12.75">
      <c r="A53" s="25"/>
      <c r="B53" s="26"/>
      <c r="C53" s="26"/>
      <c r="D53" s="27"/>
    </row>
  </sheetData>
  <mergeCells count="4">
    <mergeCell ref="A1:D1"/>
    <mergeCell ref="A3:D3"/>
    <mergeCell ref="A21:D21"/>
    <mergeCell ref="A43:D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B4" sqref="B4"/>
    </sheetView>
  </sheetViews>
  <sheetFormatPr defaultColWidth="9.140625" defaultRowHeight="12.75"/>
  <cols>
    <col min="1" max="1" width="72.140625" style="0" customWidth="1"/>
    <col min="2" max="2" width="15.57421875" style="0" customWidth="1"/>
    <col min="3" max="3" width="12.8515625" style="0" customWidth="1"/>
    <col min="8" max="8" width="11.140625" style="0" bestFit="1" customWidth="1"/>
  </cols>
  <sheetData>
    <row r="2" ht="15.75">
      <c r="A2" s="3" t="s">
        <v>26</v>
      </c>
    </row>
    <row r="4" ht="15.75">
      <c r="A4" s="3" t="s">
        <v>23</v>
      </c>
    </row>
    <row r="5" ht="12.75">
      <c r="A5" s="33"/>
    </row>
    <row r="6" spans="1:6" ht="28.5" customHeight="1">
      <c r="A6" s="34" t="s">
        <v>40</v>
      </c>
      <c r="B6" s="32"/>
      <c r="C6" s="31"/>
      <c r="F6" s="32"/>
    </row>
    <row r="7" ht="12.75">
      <c r="A7" s="35"/>
    </row>
    <row r="8" ht="12.75">
      <c r="A8" s="35"/>
    </row>
    <row r="9" ht="42" customHeight="1">
      <c r="A9" s="34" t="s">
        <v>41</v>
      </c>
    </row>
    <row r="10" ht="12.75">
      <c r="A10" s="35"/>
    </row>
    <row r="11" ht="25.5" customHeight="1">
      <c r="A11" s="34" t="s">
        <v>42</v>
      </c>
    </row>
    <row r="12" ht="12.75">
      <c r="A12" s="35"/>
    </row>
    <row r="13" ht="38.25">
      <c r="A13" s="34" t="s">
        <v>43</v>
      </c>
    </row>
    <row r="14" ht="12.75">
      <c r="A14" s="35"/>
    </row>
    <row r="15" ht="12.75">
      <c r="A15" s="35" t="s">
        <v>31</v>
      </c>
    </row>
    <row r="16" ht="12.75">
      <c r="A16" s="35"/>
    </row>
    <row r="17" ht="23.25" customHeight="1">
      <c r="A17" s="35" t="s">
        <v>44</v>
      </c>
    </row>
    <row r="18" ht="12.75">
      <c r="A18" s="35"/>
    </row>
    <row r="19" ht="15.75">
      <c r="A19" s="36" t="s">
        <v>24</v>
      </c>
    </row>
    <row r="20" ht="12.75">
      <c r="A20" s="35"/>
    </row>
    <row r="21" ht="25.5">
      <c r="A21" s="34" t="s">
        <v>33</v>
      </c>
    </row>
    <row r="22" ht="12.75">
      <c r="A22" s="35"/>
    </row>
    <row r="23" ht="51">
      <c r="A23" s="34" t="s">
        <v>45</v>
      </c>
    </row>
    <row r="24" ht="12.75">
      <c r="A24" s="35"/>
    </row>
    <row r="25" ht="25.5">
      <c r="A25" s="34" t="s">
        <v>34</v>
      </c>
    </row>
    <row r="26" ht="12.75">
      <c r="A26" s="35"/>
    </row>
    <row r="27" ht="25.5">
      <c r="A27" s="34" t="s">
        <v>46</v>
      </c>
    </row>
    <row r="28" ht="12.75">
      <c r="A28" s="35"/>
    </row>
    <row r="29" ht="25.5">
      <c r="A29" s="34" t="s">
        <v>35</v>
      </c>
    </row>
    <row r="30" ht="12.75">
      <c r="A30" s="35"/>
    </row>
    <row r="31" ht="12.75">
      <c r="A31" s="35" t="s">
        <v>36</v>
      </c>
    </row>
    <row r="32" ht="12.75">
      <c r="A32" s="35"/>
    </row>
    <row r="33" ht="12.75">
      <c r="A33" s="35" t="s">
        <v>47</v>
      </c>
    </row>
    <row r="35" spans="1:2" ht="12.75">
      <c r="A35" t="s">
        <v>37</v>
      </c>
      <c r="B35" s="37">
        <v>584575</v>
      </c>
    </row>
    <row r="37" spans="1:2" ht="12.75">
      <c r="A37" t="s">
        <v>27</v>
      </c>
      <c r="B37" s="37">
        <v>6664879.56</v>
      </c>
    </row>
    <row r="39" spans="1:2" ht="12.75">
      <c r="A39" t="s">
        <v>28</v>
      </c>
      <c r="B39" s="37">
        <v>-7079674.72</v>
      </c>
    </row>
    <row r="40" ht="12.75">
      <c r="B40" s="1"/>
    </row>
    <row r="41" spans="1:5" ht="12.75">
      <c r="A41" t="s">
        <v>38</v>
      </c>
      <c r="B41" s="41">
        <f>SUM(B35:B40)</f>
        <v>169779.83999999985</v>
      </c>
      <c r="E41" s="3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2003-01-29T15:44:58Z</cp:lastPrinted>
  <dcterms:created xsi:type="dcterms:W3CDTF">2000-01-20T14:46:23Z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